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Personal empleado\2026\"/>
    </mc:Choice>
  </mc:AlternateContent>
  <xr:revisionPtr revIDLastSave="0" documentId="13_ncr:1_{4BEFF2DE-A097-4212-9BBE-92F49F4571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B11" i="2"/>
  <c r="D7" i="2"/>
  <c r="B7" i="2"/>
  <c r="E2" i="2"/>
  <c r="C2" i="2"/>
  <c r="F2" i="2"/>
  <c r="D2" i="2"/>
  <c r="B2" i="2"/>
  <c r="F8" i="2" l="1"/>
  <c r="F9" i="2"/>
  <c r="F10" i="2"/>
  <c r="C10" i="2" s="1"/>
  <c r="F12" i="2"/>
  <c r="F6" i="2"/>
  <c r="C6" i="2" s="1"/>
  <c r="F5" i="2"/>
  <c r="C5" i="2" s="1"/>
  <c r="E12" i="2" l="1"/>
  <c r="C8" i="2"/>
  <c r="F7" i="2"/>
  <c r="C12" i="2"/>
  <c r="E8" i="2"/>
  <c r="E5" i="2"/>
  <c r="E6" i="2"/>
  <c r="E10" i="2"/>
  <c r="F16" i="2"/>
  <c r="E16" i="2" s="1"/>
  <c r="F17" i="2"/>
  <c r="E17" i="2" s="1"/>
  <c r="F18" i="2"/>
  <c r="E18" i="2" s="1"/>
  <c r="F19" i="2"/>
  <c r="E19" i="2" s="1"/>
  <c r="F20" i="2"/>
  <c r="F21" i="2"/>
  <c r="C21" i="2" s="1"/>
  <c r="F15" i="2"/>
  <c r="C15" i="2" s="1"/>
  <c r="D14" i="2"/>
  <c r="D24" i="2" s="1"/>
  <c r="B14" i="2"/>
  <c r="B24" i="2" s="1"/>
  <c r="F13" i="2"/>
  <c r="E13" i="2" s="1"/>
  <c r="F4" i="2"/>
  <c r="C4" i="2" s="1"/>
  <c r="F3" i="2"/>
  <c r="C3" i="2" s="1"/>
  <c r="E21" i="2" l="1"/>
  <c r="E20" i="2"/>
  <c r="C20" i="2"/>
  <c r="C17" i="2"/>
  <c r="F11" i="2"/>
  <c r="C11" i="2"/>
  <c r="E11" i="2"/>
  <c r="E7" i="2"/>
  <c r="C7" i="2"/>
  <c r="F14" i="2"/>
  <c r="E14" i="2" s="1"/>
  <c r="C19" i="2"/>
  <c r="C18" i="2"/>
  <c r="C16" i="2"/>
  <c r="E15" i="2"/>
  <c r="C13" i="2"/>
  <c r="E4" i="2"/>
  <c r="E3" i="2"/>
  <c r="F24" i="2" l="1"/>
  <c r="C24" i="2" s="1"/>
  <c r="E24" i="2"/>
  <c r="C14" i="2"/>
</calcChain>
</file>

<file path=xl/sharedStrings.xml><?xml version="1.0" encoding="utf-8"?>
<sst xmlns="http://schemas.openxmlformats.org/spreadsheetml/2006/main" count="30" uniqueCount="28">
  <si>
    <t>Directores/as de Área</t>
  </si>
  <si>
    <t>Jefes/as de Área</t>
  </si>
  <si>
    <t>Jefes/as de Taller</t>
  </si>
  <si>
    <t>Responsable de Departamento</t>
  </si>
  <si>
    <t>Técnicos superiores</t>
  </si>
  <si>
    <t>Técnicos medios</t>
  </si>
  <si>
    <t>Preparador /a  Orientador/a Técnico/a apoyo</t>
  </si>
  <si>
    <t>Técnico/a de administración</t>
  </si>
  <si>
    <t>Administrativo/a</t>
  </si>
  <si>
    <t>Encargado/a de Área</t>
  </si>
  <si>
    <t>Encargado/a de Sección</t>
  </si>
  <si>
    <t>Operario/a Cualificado</t>
  </si>
  <si>
    <t>Operario/a Especialista A</t>
  </si>
  <si>
    <t>Operario/a Especialista B</t>
  </si>
  <si>
    <t>Operario/a Directo</t>
  </si>
  <si>
    <t>Encargado/a de Equipo</t>
  </si>
  <si>
    <t>Complemento SMI</t>
  </si>
  <si>
    <t>%</t>
  </si>
  <si>
    <t xml:space="preserve">LGS </t>
  </si>
  <si>
    <t>PUESTO DE TRABAJO</t>
  </si>
  <si>
    <t>MUJERES</t>
  </si>
  <si>
    <t>HOMBRES</t>
  </si>
  <si>
    <t>TOTAL</t>
  </si>
  <si>
    <t>RETRIBUCIÓN ANUAL BRUTA, €</t>
  </si>
  <si>
    <t>Gestores/as</t>
  </si>
  <si>
    <t>Técnicos/as</t>
  </si>
  <si>
    <t>Administrativas/os</t>
  </si>
  <si>
    <t>Operarios/as directos/as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</si>
</sst>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1" fillId="0" borderId="6" xfId="0" applyFont="1" applyBorder="1"/>
    <xf numFmtId="0" fontId="0" fillId="0" borderId="0" xfId="0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right"/>
    </xf>
    <xf numFmtId="0" fontId="4" fillId="0" borderId="9" xfId="0" applyFont="1" applyBorder="1" applyAlignment="1">
      <alignment horizontal="right" vertical="center" indent="2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9" fontId="2" fillId="0" borderId="5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9" fontId="2" fillId="0" borderId="2" xfId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4" fontId="3" fillId="0" borderId="2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Border="1"/>
    <xf numFmtId="0" fontId="1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16" workbookViewId="0">
      <selection activeCell="B2" sqref="B2:D24"/>
    </sheetView>
  </sheetViews>
  <sheetFormatPr baseColWidth="10" defaultColWidth="11.42578125" defaultRowHeight="15" x14ac:dyDescent="0.25"/>
  <cols>
    <col min="1" max="1" width="48" style="3" bestFit="1" customWidth="1"/>
    <col min="2" max="2" width="21" style="11" customWidth="1"/>
    <col min="3" max="3" width="14" style="11" customWidth="1"/>
    <col min="4" max="4" width="21" style="11" customWidth="1"/>
    <col min="5" max="5" width="12.7109375" style="11" customWidth="1"/>
    <col min="6" max="6" width="21" style="11" customWidth="1"/>
    <col min="7" max="7" width="43.42578125" style="3" customWidth="1"/>
    <col min="8" max="9" width="11.42578125" style="3"/>
    <col min="10" max="10" width="29" style="3" bestFit="1" customWidth="1"/>
    <col min="11" max="16384" width="11.42578125" style="3"/>
  </cols>
  <sheetData>
    <row r="1" spans="1:13" s="1" customFormat="1" ht="18.75" x14ac:dyDescent="0.3">
      <c r="A1" s="17" t="s">
        <v>19</v>
      </c>
      <c r="B1" s="18" t="s">
        <v>20</v>
      </c>
      <c r="C1" s="18" t="s">
        <v>17</v>
      </c>
      <c r="D1" s="18" t="s">
        <v>21</v>
      </c>
      <c r="E1" s="18" t="s">
        <v>17</v>
      </c>
      <c r="F1" s="18" t="s">
        <v>22</v>
      </c>
      <c r="G1" s="19" t="s">
        <v>23</v>
      </c>
    </row>
    <row r="2" spans="1:13" ht="18.75" x14ac:dyDescent="0.3">
      <c r="A2" s="12" t="s">
        <v>24</v>
      </c>
      <c r="B2" s="22">
        <f>SUM(B3:B6)</f>
        <v>3</v>
      </c>
      <c r="C2" s="23">
        <f>B2/F2</f>
        <v>0.25</v>
      </c>
      <c r="D2" s="22">
        <f>SUM(D3:D6)</f>
        <v>9</v>
      </c>
      <c r="E2" s="23">
        <f>D2/F2</f>
        <v>0.75</v>
      </c>
      <c r="F2" s="22">
        <f>SUM(F3:F6)</f>
        <v>12</v>
      </c>
      <c r="G2" s="2"/>
    </row>
    <row r="3" spans="1:13" ht="18.75" x14ac:dyDescent="0.25">
      <c r="A3" s="4" t="s">
        <v>0</v>
      </c>
      <c r="B3" s="20">
        <v>2</v>
      </c>
      <c r="C3" s="21">
        <f t="shared" ref="C3" si="0">B3/F3</f>
        <v>0.5</v>
      </c>
      <c r="D3" s="20">
        <v>2</v>
      </c>
      <c r="E3" s="14">
        <f t="shared" ref="E3:E12" si="1">D3/F3</f>
        <v>0.5</v>
      </c>
      <c r="F3" s="20">
        <f>B3+D3</f>
        <v>4</v>
      </c>
      <c r="G3" s="25">
        <v>74147.78</v>
      </c>
      <c r="J3"/>
      <c r="K3"/>
      <c r="L3"/>
      <c r="M3"/>
    </row>
    <row r="4" spans="1:13" ht="18.75" x14ac:dyDescent="0.25">
      <c r="A4" s="4" t="s">
        <v>1</v>
      </c>
      <c r="B4" s="20">
        <v>0</v>
      </c>
      <c r="C4" s="21">
        <f>B4/F4</f>
        <v>0</v>
      </c>
      <c r="D4" s="20">
        <v>3</v>
      </c>
      <c r="E4" s="14">
        <f t="shared" si="1"/>
        <v>1</v>
      </c>
      <c r="F4" s="20">
        <f t="shared" ref="F4:F12" si="2">B4+D4</f>
        <v>3</v>
      </c>
      <c r="G4" s="25">
        <v>55989.14</v>
      </c>
      <c r="J4"/>
      <c r="K4"/>
      <c r="L4"/>
      <c r="M4"/>
    </row>
    <row r="5" spans="1:13" ht="18.75" x14ac:dyDescent="0.25">
      <c r="A5" s="4" t="s">
        <v>2</v>
      </c>
      <c r="B5" s="20">
        <v>0</v>
      </c>
      <c r="C5" s="21">
        <f>B5/F5</f>
        <v>0</v>
      </c>
      <c r="D5" s="20">
        <v>3</v>
      </c>
      <c r="E5" s="21">
        <f t="shared" si="1"/>
        <v>1</v>
      </c>
      <c r="F5" s="20">
        <f t="shared" si="2"/>
        <v>3</v>
      </c>
      <c r="G5" s="25">
        <v>46909.82</v>
      </c>
      <c r="J5"/>
      <c r="K5"/>
      <c r="L5"/>
      <c r="M5"/>
    </row>
    <row r="6" spans="1:13" ht="18.75" x14ac:dyDescent="0.25">
      <c r="A6" s="4" t="s">
        <v>3</v>
      </c>
      <c r="B6" s="20">
        <v>1</v>
      </c>
      <c r="C6" s="21">
        <f>B6/F6</f>
        <v>0.5</v>
      </c>
      <c r="D6" s="20">
        <v>1</v>
      </c>
      <c r="E6" s="21">
        <f t="shared" si="1"/>
        <v>0.5</v>
      </c>
      <c r="F6" s="20">
        <f t="shared" si="2"/>
        <v>2</v>
      </c>
      <c r="G6" s="25">
        <v>46909.82</v>
      </c>
      <c r="J6"/>
      <c r="K6"/>
      <c r="L6"/>
      <c r="M6"/>
    </row>
    <row r="7" spans="1:13" ht="18.75" x14ac:dyDescent="0.3">
      <c r="A7" s="12" t="s">
        <v>25</v>
      </c>
      <c r="B7" s="22">
        <f>SUM(B8:B10)</f>
        <v>13</v>
      </c>
      <c r="C7" s="21">
        <f>B7/F7</f>
        <v>0.8125</v>
      </c>
      <c r="D7" s="22">
        <f>SUM(D8:D10)</f>
        <v>3</v>
      </c>
      <c r="E7" s="21">
        <f>D7/F7</f>
        <v>0.1875</v>
      </c>
      <c r="F7" s="22">
        <f>SUM(F8:F10)</f>
        <v>16</v>
      </c>
      <c r="G7" s="26"/>
      <c r="J7"/>
      <c r="K7"/>
      <c r="L7"/>
      <c r="M7"/>
    </row>
    <row r="8" spans="1:13" ht="18.75" x14ac:dyDescent="0.25">
      <c r="A8" s="4" t="s">
        <v>4</v>
      </c>
      <c r="B8" s="20">
        <v>11</v>
      </c>
      <c r="C8" s="21">
        <f t="shared" ref="C8:C12" si="3">B8/F8</f>
        <v>0.7857142857142857</v>
      </c>
      <c r="D8" s="20">
        <v>3</v>
      </c>
      <c r="E8" s="21">
        <f t="shared" si="1"/>
        <v>0.21428571428571427</v>
      </c>
      <c r="F8" s="20">
        <f t="shared" si="2"/>
        <v>14</v>
      </c>
      <c r="G8" s="25">
        <v>39343.72</v>
      </c>
      <c r="J8"/>
      <c r="K8"/>
      <c r="L8"/>
      <c r="M8"/>
    </row>
    <row r="9" spans="1:13" ht="18.75" x14ac:dyDescent="0.25">
      <c r="A9" s="4" t="s">
        <v>5</v>
      </c>
      <c r="B9" s="20">
        <v>0</v>
      </c>
      <c r="C9" s="21"/>
      <c r="D9" s="20">
        <v>0</v>
      </c>
      <c r="E9" s="21"/>
      <c r="F9" s="20">
        <f t="shared" si="2"/>
        <v>0</v>
      </c>
      <c r="G9" s="25">
        <v>36317.279999999999</v>
      </c>
      <c r="J9"/>
      <c r="K9"/>
      <c r="L9"/>
      <c r="M9"/>
    </row>
    <row r="10" spans="1:13" ht="37.5" x14ac:dyDescent="0.25">
      <c r="A10" s="6" t="s">
        <v>6</v>
      </c>
      <c r="B10" s="20">
        <v>2</v>
      </c>
      <c r="C10" s="21">
        <f t="shared" si="3"/>
        <v>1</v>
      </c>
      <c r="D10" s="20">
        <v>0</v>
      </c>
      <c r="E10" s="21">
        <f t="shared" si="1"/>
        <v>0</v>
      </c>
      <c r="F10" s="20">
        <f t="shared" si="2"/>
        <v>2</v>
      </c>
      <c r="G10" s="25">
        <v>29507.79</v>
      </c>
      <c r="J10"/>
      <c r="K10"/>
      <c r="L10"/>
      <c r="M10"/>
    </row>
    <row r="11" spans="1:13" ht="18.75" x14ac:dyDescent="0.3">
      <c r="A11" s="13" t="s">
        <v>26</v>
      </c>
      <c r="B11" s="30">
        <f>SUM(B12:B13)</f>
        <v>4</v>
      </c>
      <c r="C11" s="23">
        <f>B11/F11</f>
        <v>0.8</v>
      </c>
      <c r="D11" s="30">
        <f>SUM(D12:D13)</f>
        <v>1</v>
      </c>
      <c r="E11" s="23">
        <f>D11/F11</f>
        <v>0.2</v>
      </c>
      <c r="F11" s="30">
        <f>SUM(F12:F13)</f>
        <v>5</v>
      </c>
      <c r="G11" s="26"/>
      <c r="J11"/>
      <c r="K11"/>
      <c r="L11"/>
      <c r="M11"/>
    </row>
    <row r="12" spans="1:13" ht="18.75" x14ac:dyDescent="0.25">
      <c r="A12" s="5" t="s">
        <v>7</v>
      </c>
      <c r="B12" s="20">
        <v>2</v>
      </c>
      <c r="C12" s="21">
        <f t="shared" si="3"/>
        <v>1</v>
      </c>
      <c r="D12" s="20">
        <v>0</v>
      </c>
      <c r="E12" s="21">
        <f t="shared" si="1"/>
        <v>0</v>
      </c>
      <c r="F12" s="20">
        <f t="shared" si="2"/>
        <v>2</v>
      </c>
      <c r="G12" s="25">
        <v>31777.62</v>
      </c>
      <c r="J12"/>
      <c r="K12"/>
      <c r="L12"/>
      <c r="M12"/>
    </row>
    <row r="13" spans="1:13" ht="18.75" x14ac:dyDescent="0.25">
      <c r="A13" s="5" t="s">
        <v>8</v>
      </c>
      <c r="B13" s="20">
        <v>2</v>
      </c>
      <c r="C13" s="24">
        <f>B13/F13</f>
        <v>0.66666666666666663</v>
      </c>
      <c r="D13" s="20">
        <v>1</v>
      </c>
      <c r="E13" s="15">
        <f>D13/F13</f>
        <v>0.33333333333333331</v>
      </c>
      <c r="F13" s="20">
        <f>B13+D13</f>
        <v>3</v>
      </c>
      <c r="G13" s="25">
        <v>23454.91</v>
      </c>
      <c r="J13"/>
      <c r="K13"/>
      <c r="L13"/>
      <c r="M13"/>
    </row>
    <row r="14" spans="1:13" ht="18.75" x14ac:dyDescent="0.3">
      <c r="A14" s="12" t="s">
        <v>27</v>
      </c>
      <c r="B14" s="22">
        <f>SUM(B15:B21)</f>
        <v>429</v>
      </c>
      <c r="C14" s="34">
        <f>B14/F14</f>
        <v>0.42985971943887774</v>
      </c>
      <c r="D14" s="22">
        <f>SUM(D15:D21)</f>
        <v>569</v>
      </c>
      <c r="E14" s="16">
        <f>D14/F14</f>
        <v>0.5701402805611222</v>
      </c>
      <c r="F14" s="22">
        <f>B14+D14</f>
        <v>998</v>
      </c>
      <c r="G14" s="26"/>
      <c r="J14"/>
      <c r="K14"/>
      <c r="L14"/>
      <c r="M14"/>
    </row>
    <row r="15" spans="1:13" ht="18.75" x14ac:dyDescent="0.25">
      <c r="A15" s="5" t="s">
        <v>9</v>
      </c>
      <c r="B15" s="20">
        <v>3</v>
      </c>
      <c r="C15" s="24">
        <f t="shared" ref="C15:C21" si="4">B15/F15</f>
        <v>0.16666666666666666</v>
      </c>
      <c r="D15" s="20">
        <v>15</v>
      </c>
      <c r="E15" s="15">
        <f t="shared" ref="E15:E21" si="5">D15/F15</f>
        <v>0.83333333333333337</v>
      </c>
      <c r="F15" s="20">
        <f>B15+D15</f>
        <v>18</v>
      </c>
      <c r="G15" s="25">
        <v>37830.5</v>
      </c>
      <c r="J15"/>
      <c r="K15"/>
      <c r="L15"/>
      <c r="M15"/>
    </row>
    <row r="16" spans="1:13" ht="18.75" x14ac:dyDescent="0.25">
      <c r="A16" s="5" t="s">
        <v>10</v>
      </c>
      <c r="B16" s="20">
        <v>19</v>
      </c>
      <c r="C16" s="24">
        <f t="shared" si="4"/>
        <v>0.41304347826086957</v>
      </c>
      <c r="D16" s="20">
        <v>27</v>
      </c>
      <c r="E16" s="15">
        <f t="shared" si="5"/>
        <v>0.58695652173913049</v>
      </c>
      <c r="F16" s="20">
        <f t="shared" ref="F16:F21" si="6">B16+D16</f>
        <v>46</v>
      </c>
      <c r="G16" s="25">
        <v>31021.01</v>
      </c>
      <c r="J16"/>
      <c r="K16"/>
      <c r="L16"/>
      <c r="M16"/>
    </row>
    <row r="17" spans="1:13" ht="18.75" x14ac:dyDescent="0.25">
      <c r="A17" s="5" t="s">
        <v>15</v>
      </c>
      <c r="B17" s="20">
        <v>30</v>
      </c>
      <c r="C17" s="24">
        <f t="shared" si="4"/>
        <v>0.46875</v>
      </c>
      <c r="D17" s="20">
        <v>34</v>
      </c>
      <c r="E17" s="15">
        <f t="shared" si="5"/>
        <v>0.53125</v>
      </c>
      <c r="F17" s="20">
        <f t="shared" si="6"/>
        <v>64</v>
      </c>
      <c r="G17" s="25">
        <v>27994.57</v>
      </c>
      <c r="J17"/>
      <c r="K17"/>
      <c r="L17"/>
      <c r="M17"/>
    </row>
    <row r="18" spans="1:13" ht="18.75" x14ac:dyDescent="0.25">
      <c r="A18" s="5" t="s">
        <v>11</v>
      </c>
      <c r="B18" s="20">
        <v>17</v>
      </c>
      <c r="C18" s="24">
        <f t="shared" si="4"/>
        <v>0.53125</v>
      </c>
      <c r="D18" s="20">
        <v>15</v>
      </c>
      <c r="E18" s="15">
        <f t="shared" si="5"/>
        <v>0.46875</v>
      </c>
      <c r="F18" s="20">
        <f t="shared" si="6"/>
        <v>32</v>
      </c>
      <c r="G18" s="25">
        <v>22698.3</v>
      </c>
      <c r="J18"/>
      <c r="K18"/>
      <c r="L18"/>
      <c r="M18"/>
    </row>
    <row r="19" spans="1:13" ht="18.75" x14ac:dyDescent="0.25">
      <c r="A19" s="5" t="s">
        <v>12</v>
      </c>
      <c r="B19" s="20">
        <v>156</v>
      </c>
      <c r="C19" s="24">
        <f t="shared" si="4"/>
        <v>0.48</v>
      </c>
      <c r="D19" s="20">
        <v>169</v>
      </c>
      <c r="E19" s="15">
        <f t="shared" si="5"/>
        <v>0.52</v>
      </c>
      <c r="F19" s="20">
        <f t="shared" si="6"/>
        <v>325</v>
      </c>
      <c r="G19" s="25">
        <v>18915.25</v>
      </c>
      <c r="J19"/>
      <c r="K19"/>
      <c r="L19"/>
      <c r="M19"/>
    </row>
    <row r="20" spans="1:13" ht="18.75" x14ac:dyDescent="0.25">
      <c r="A20" s="5" t="s">
        <v>13</v>
      </c>
      <c r="B20" s="20">
        <v>131</v>
      </c>
      <c r="C20" s="24">
        <f t="shared" si="4"/>
        <v>0.40184049079754602</v>
      </c>
      <c r="D20" s="20">
        <v>195</v>
      </c>
      <c r="E20" s="15">
        <f t="shared" si="5"/>
        <v>0.59815950920245398</v>
      </c>
      <c r="F20" s="20">
        <f t="shared" si="6"/>
        <v>326</v>
      </c>
      <c r="G20" s="25">
        <v>18158.64</v>
      </c>
      <c r="J20"/>
      <c r="K20"/>
      <c r="L20"/>
      <c r="M20"/>
    </row>
    <row r="21" spans="1:13" ht="18.75" x14ac:dyDescent="0.25">
      <c r="A21" s="5" t="s">
        <v>14</v>
      </c>
      <c r="B21" s="20">
        <v>73</v>
      </c>
      <c r="C21" s="24">
        <f t="shared" si="4"/>
        <v>0.39037433155080214</v>
      </c>
      <c r="D21" s="20">
        <v>114</v>
      </c>
      <c r="E21" s="15">
        <f t="shared" si="5"/>
        <v>0.60962566844919786</v>
      </c>
      <c r="F21" s="20">
        <f t="shared" si="6"/>
        <v>187</v>
      </c>
      <c r="G21" s="27">
        <v>15132.2</v>
      </c>
      <c r="J21"/>
      <c r="K21"/>
      <c r="L21"/>
      <c r="M21"/>
    </row>
    <row r="22" spans="1:13" ht="18.75" x14ac:dyDescent="0.3">
      <c r="A22" s="7" t="s">
        <v>16</v>
      </c>
      <c r="B22" s="32"/>
      <c r="C22" s="32"/>
      <c r="D22" s="32"/>
      <c r="E22" s="9"/>
      <c r="F22" s="32"/>
      <c r="G22" s="28">
        <v>1961.8</v>
      </c>
      <c r="J22"/>
      <c r="K22"/>
      <c r="L22"/>
      <c r="M22"/>
    </row>
    <row r="23" spans="1:13" ht="18.75" x14ac:dyDescent="0.25">
      <c r="A23" s="8" t="s">
        <v>18</v>
      </c>
      <c r="B23" s="33"/>
      <c r="C23" s="33"/>
      <c r="D23" s="33"/>
      <c r="E23" s="10"/>
      <c r="F23" s="33"/>
      <c r="G23" s="29">
        <v>17094</v>
      </c>
      <c r="J23"/>
      <c r="K23"/>
      <c r="L23"/>
      <c r="M23"/>
    </row>
    <row r="24" spans="1:13" ht="18.75" x14ac:dyDescent="0.25">
      <c r="A24" s="8" t="s">
        <v>22</v>
      </c>
      <c r="B24" s="30">
        <f>B2+B7+B11+B14</f>
        <v>449</v>
      </c>
      <c r="C24" s="34">
        <f>B24/F24</f>
        <v>0.43549951503394763</v>
      </c>
      <c r="D24" s="30">
        <f>D2+D7+D11+D14</f>
        <v>582</v>
      </c>
      <c r="E24" s="16">
        <f>D24/F24</f>
        <v>0.56450048496605243</v>
      </c>
      <c r="F24" s="30">
        <f>F2+F7+F11+F14</f>
        <v>1031</v>
      </c>
      <c r="G24" s="31"/>
      <c r="J24"/>
      <c r="K24"/>
      <c r="L24"/>
      <c r="M24"/>
    </row>
    <row r="25" spans="1:13" x14ac:dyDescent="0.25">
      <c r="J25"/>
      <c r="K25"/>
      <c r="L25"/>
      <c r="M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2025-10-31T09:19:45Z</dcterms:created>
  <dcterms:modified xsi:type="dcterms:W3CDTF">2026-06-05T07:58:05Z</dcterms:modified>
</cp:coreProperties>
</file>